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7620"/>
  </bookViews>
  <sheets>
    <sheet name="Property" sheetId="2" r:id="rId1"/>
  </sheets>
  <definedNames>
    <definedName name="_xlnm.Print_Area" localSheetId="0">Property!$A$1:$M$40</definedName>
  </definedNames>
  <calcPr calcId="125725"/>
</workbook>
</file>

<file path=xl/calcChain.xml><?xml version="1.0" encoding="utf-8"?>
<calcChain xmlns="http://schemas.openxmlformats.org/spreadsheetml/2006/main">
  <c r="J24" i="2"/>
  <c r="C27"/>
  <c r="C18" l="1"/>
  <c r="C15"/>
  <c r="C17" s="1"/>
  <c r="C19" s="1"/>
  <c r="C28" s="1"/>
  <c r="D28"/>
  <c r="D27"/>
  <c r="E27" s="1"/>
  <c r="E28" l="1"/>
  <c r="E29" s="1"/>
  <c r="E39" s="1"/>
</calcChain>
</file>

<file path=xl/sharedStrings.xml><?xml version="1.0" encoding="utf-8"?>
<sst xmlns="http://schemas.openxmlformats.org/spreadsheetml/2006/main" count="89" uniqueCount="71">
  <si>
    <t>Risk-free rate</t>
  </si>
  <si>
    <t>Market risk premium</t>
  </si>
  <si>
    <t>Cost of equity</t>
  </si>
  <si>
    <t>Weighted</t>
  </si>
  <si>
    <t>Weights</t>
  </si>
  <si>
    <t>Cost</t>
  </si>
  <si>
    <t>CRE Investor required rate of return on Equity</t>
  </si>
  <si>
    <t>FORMULA</t>
  </si>
  <si>
    <t>WACC Calculation for Property</t>
  </si>
  <si>
    <t>INPUT</t>
  </si>
  <si>
    <t>Tax rate as % of EGI of Property</t>
  </si>
  <si>
    <t>% Debt in Property</t>
  </si>
  <si>
    <t>% Equity in Property</t>
  </si>
  <si>
    <t>Yield on long-term 10 Year US Treasury Bond</t>
  </si>
  <si>
    <t>Market Risk Premium</t>
  </si>
  <si>
    <t>Property Type Equity Risk Premium</t>
  </si>
  <si>
    <t>Property Type Equity Volatility</t>
  </si>
  <si>
    <t>Risk Adjusted Premium for Property Type</t>
  </si>
  <si>
    <t>Cost of Debt</t>
  </si>
  <si>
    <t>%</t>
  </si>
  <si>
    <t>COST OF EQUITY RETURN</t>
  </si>
  <si>
    <t>Weighted Average Cost of Capital</t>
  </si>
  <si>
    <t>After-Tax cost of Debt</t>
  </si>
  <si>
    <t>Qualitative Input</t>
  </si>
  <si>
    <t>Unique</t>
  </si>
  <si>
    <t xml:space="preserve">Superior </t>
  </si>
  <si>
    <t>Average</t>
  </si>
  <si>
    <t>Poor</t>
  </si>
  <si>
    <t>Inferior</t>
  </si>
  <si>
    <t xml:space="preserve"> REITS-Apartments  Average</t>
  </si>
  <si>
    <t xml:space="preserve"> REITS-Diversified  Average</t>
  </si>
  <si>
    <t xml:space="preserve"> REITS-Health Care  Average</t>
  </si>
  <si>
    <t xml:space="preserve"> REITS-Hotels  Average</t>
  </si>
  <si>
    <t xml:space="preserve"> REITS-Manufactured Homes  Average</t>
  </si>
  <si>
    <t xml:space="preserve"> REITS-Office Property  Average</t>
  </si>
  <si>
    <t xml:space="preserve"> REITS-Regional Malls  Average</t>
  </si>
  <si>
    <t xml:space="preserve"> REITS-Shopping Centers  Average</t>
  </si>
  <si>
    <t xml:space="preserve"> REITS-Single Tenant  Average</t>
  </si>
  <si>
    <t xml:space="preserve"> REITS-Storage  Average</t>
  </si>
  <si>
    <t xml:space="preserve"> REITS-Warehouse/Industr  Average</t>
  </si>
  <si>
    <t>Grand Average</t>
  </si>
  <si>
    <t>Total Adjusted WACC for Property</t>
  </si>
  <si>
    <t xml:space="preserve">FINAL </t>
  </si>
  <si>
    <t>PullDown</t>
  </si>
  <si>
    <t>Property Type</t>
  </si>
  <si>
    <t>MultiFamily-Apartments Average</t>
  </si>
  <si>
    <t>Mixed-Use Diversified Average</t>
  </si>
  <si>
    <t>Health Care Average</t>
  </si>
  <si>
    <t>Hotels Average</t>
  </si>
  <si>
    <t>Manufactured Homes Average</t>
  </si>
  <si>
    <t>Office Property Average</t>
  </si>
  <si>
    <t>Regional Malls Average</t>
  </si>
  <si>
    <t>Shopping Centers Average</t>
  </si>
  <si>
    <t>Single Tenant Average</t>
  </si>
  <si>
    <t>Storage Average</t>
  </si>
  <si>
    <t>Warehouse/Industrial Average</t>
  </si>
  <si>
    <t>Average PropertyType Risk</t>
  </si>
  <si>
    <t>*</t>
  </si>
  <si>
    <t>EqualWeighted Beta</t>
  </si>
  <si>
    <t>MultiFamily-Apt Average</t>
  </si>
  <si>
    <t>Property Specific-Estimated Lender Rate Charged</t>
  </si>
  <si>
    <t>Bloomberg REIT Index-Sub-Sector Property Type Beta</t>
  </si>
  <si>
    <t>Property Specific-Expected Debt % Level</t>
  </si>
  <si>
    <t>Property Specific-Expected Equity Contribution % Level</t>
  </si>
  <si>
    <t>Property Specific-Taxes in Operating Expenses</t>
  </si>
  <si>
    <t>Historical Average excess return of equity market to bond market and cash ( inflation adjusted)</t>
  </si>
  <si>
    <t>Above Avg</t>
  </si>
  <si>
    <t>Below Avg</t>
  </si>
  <si>
    <t>Property :</t>
  </si>
  <si>
    <t>Location Specific Risk Premium / Discount</t>
  </si>
  <si>
    <t>Located in Washington Heights, NY 10032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</si>
</sst>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.000_);_(* \(#,##0.0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u/>
      <sz val="1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15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43" fontId="2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43" fontId="4" fillId="0" borderId="0" xfId="1" applyFont="1" applyProtection="1">
      <protection locked="0"/>
    </xf>
    <xf numFmtId="43" fontId="3" fillId="0" borderId="0" xfId="0" applyNumberFormat="1" applyFont="1" applyProtection="1">
      <protection locked="0"/>
    </xf>
    <xf numFmtId="0" fontId="5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9" fontId="5" fillId="2" borderId="7" xfId="2" applyFont="1" applyFill="1" applyBorder="1" applyProtection="1">
      <protection locked="0"/>
    </xf>
    <xf numFmtId="0" fontId="6" fillId="0" borderId="0" xfId="0" applyFont="1" applyProtection="1">
      <protection locked="0"/>
    </xf>
    <xf numFmtId="43" fontId="5" fillId="0" borderId="0" xfId="1" applyFont="1" applyProtection="1">
      <protection locked="0"/>
    </xf>
    <xf numFmtId="9" fontId="6" fillId="2" borderId="7" xfId="0" applyNumberFormat="1" applyFont="1" applyFill="1" applyBorder="1" applyProtection="1">
      <protection locked="0"/>
    </xf>
    <xf numFmtId="9" fontId="3" fillId="0" borderId="0" xfId="0" applyNumberFormat="1" applyFont="1" applyProtection="1">
      <protection locked="0"/>
    </xf>
    <xf numFmtId="10" fontId="5" fillId="2" borderId="7" xfId="2" applyNumberFormat="1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10" fontId="5" fillId="6" borderId="0" xfId="2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43" fontId="6" fillId="3" borderId="7" xfId="0" applyNumberFormat="1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7" fillId="6" borderId="16" xfId="0" applyFont="1" applyFill="1" applyBorder="1" applyProtection="1">
      <protection locked="0"/>
    </xf>
    <xf numFmtId="0" fontId="6" fillId="6" borderId="0" xfId="0" applyFont="1" applyFill="1" applyBorder="1" applyProtection="1">
      <protection locked="0"/>
    </xf>
    <xf numFmtId="43" fontId="6" fillId="6" borderId="0" xfId="0" applyNumberFormat="1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9" fillId="3" borderId="5" xfId="0" applyFont="1" applyFill="1" applyBorder="1" applyProtection="1">
      <protection locked="0"/>
    </xf>
    <xf numFmtId="10" fontId="9" fillId="2" borderId="7" xfId="2" applyNumberFormat="1" applyFont="1" applyFill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3" borderId="5" xfId="0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0" fontId="13" fillId="3" borderId="2" xfId="0" applyFont="1" applyFill="1" applyBorder="1" applyProtection="1">
      <protection locked="0"/>
    </xf>
    <xf numFmtId="0" fontId="13" fillId="3" borderId="3" xfId="0" applyFont="1" applyFill="1" applyBorder="1" applyProtection="1">
      <protection locked="0"/>
    </xf>
    <xf numFmtId="0" fontId="3" fillId="0" borderId="0" xfId="0" applyFont="1" applyProtection="1"/>
    <xf numFmtId="165" fontId="3" fillId="0" borderId="0" xfId="1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4" borderId="15" xfId="0" applyFont="1" applyFill="1" applyBorder="1" applyProtection="1"/>
    <xf numFmtId="0" fontId="3" fillId="4" borderId="16" xfId="0" applyFont="1" applyFill="1" applyBorder="1" applyProtection="1"/>
    <xf numFmtId="165" fontId="3" fillId="4" borderId="16" xfId="1" applyNumberFormat="1" applyFont="1" applyFill="1" applyBorder="1" applyAlignment="1" applyProtection="1">
      <alignment horizontal="center"/>
    </xf>
    <xf numFmtId="0" fontId="7" fillId="4" borderId="16" xfId="0" applyFont="1" applyFill="1" applyBorder="1" applyProtection="1"/>
    <xf numFmtId="0" fontId="3" fillId="4" borderId="17" xfId="0" applyFont="1" applyFill="1" applyBorder="1" applyProtection="1"/>
    <xf numFmtId="0" fontId="3" fillId="4" borderId="18" xfId="0" applyFont="1" applyFill="1" applyBorder="1" applyProtection="1"/>
    <xf numFmtId="0" fontId="7" fillId="4" borderId="0" xfId="0" applyFont="1" applyFill="1" applyBorder="1" applyAlignment="1" applyProtection="1">
      <alignment horizontal="center"/>
    </xf>
    <xf numFmtId="165" fontId="7" fillId="4" borderId="0" xfId="1" applyNumberFormat="1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19" xfId="0" applyFont="1" applyFill="1" applyBorder="1" applyProtection="1"/>
    <xf numFmtId="0" fontId="6" fillId="6" borderId="0" xfId="0" applyFont="1" applyFill="1" applyBorder="1" applyProtection="1"/>
    <xf numFmtId="0" fontId="3" fillId="6" borderId="0" xfId="0" applyFont="1" applyFill="1" applyBorder="1" applyProtection="1"/>
    <xf numFmtId="165" fontId="3" fillId="4" borderId="0" xfId="1" applyNumberFormat="1" applyFont="1" applyFill="1" applyBorder="1" applyAlignment="1" applyProtection="1">
      <alignment horizontal="center"/>
    </xf>
    <xf numFmtId="0" fontId="3" fillId="4" borderId="0" xfId="0" applyFont="1" applyFill="1" applyBorder="1" applyProtection="1"/>
    <xf numFmtId="0" fontId="3" fillId="4" borderId="13" xfId="0" applyFont="1" applyFill="1" applyBorder="1" applyProtection="1"/>
    <xf numFmtId="0" fontId="3" fillId="4" borderId="20" xfId="0" applyFont="1" applyFill="1" applyBorder="1" applyAlignment="1" applyProtection="1">
      <alignment horizontal="center"/>
    </xf>
    <xf numFmtId="165" fontId="3" fillId="4" borderId="20" xfId="1" applyNumberFormat="1" applyFont="1" applyFill="1" applyBorder="1" applyAlignment="1" applyProtection="1">
      <alignment horizontal="center"/>
    </xf>
    <xf numFmtId="0" fontId="3" fillId="4" borderId="20" xfId="0" applyFont="1" applyFill="1" applyBorder="1" applyProtection="1"/>
    <xf numFmtId="0" fontId="3" fillId="4" borderId="14" xfId="0" applyFont="1" applyFill="1" applyBorder="1" applyProtection="1"/>
    <xf numFmtId="0" fontId="6" fillId="4" borderId="11" xfId="0" applyFont="1" applyFill="1" applyBorder="1" applyProtection="1"/>
    <xf numFmtId="0" fontId="6" fillId="4" borderId="24" xfId="0" applyFont="1" applyFill="1" applyBorder="1" applyProtection="1"/>
    <xf numFmtId="10" fontId="6" fillId="4" borderId="8" xfId="0" applyNumberFormat="1" applyFont="1" applyFill="1" applyBorder="1" applyProtection="1"/>
    <xf numFmtId="0" fontId="6" fillId="4" borderId="25" xfId="0" applyFont="1" applyFill="1" applyBorder="1" applyProtection="1"/>
    <xf numFmtId="0" fontId="6" fillId="4" borderId="0" xfId="0" applyFont="1" applyFill="1" applyBorder="1" applyProtection="1"/>
    <xf numFmtId="10" fontId="6" fillId="4" borderId="9" xfId="0" applyNumberFormat="1" applyFont="1" applyFill="1" applyBorder="1" applyProtection="1"/>
    <xf numFmtId="0" fontId="6" fillId="4" borderId="6" xfId="0" applyFont="1" applyFill="1" applyBorder="1" applyProtection="1"/>
    <xf numFmtId="0" fontId="6" fillId="4" borderId="1" xfId="0" applyFont="1" applyFill="1" applyBorder="1" applyProtection="1"/>
    <xf numFmtId="10" fontId="6" fillId="4" borderId="10" xfId="0" applyNumberFormat="1" applyFont="1" applyFill="1" applyBorder="1" applyProtection="1"/>
    <xf numFmtId="0" fontId="12" fillId="5" borderId="2" xfId="0" applyFont="1" applyFill="1" applyBorder="1" applyProtection="1"/>
    <xf numFmtId="0" fontId="12" fillId="5" borderId="21" xfId="0" applyFont="1" applyFill="1" applyBorder="1" applyProtection="1"/>
    <xf numFmtId="10" fontId="12" fillId="5" borderId="7" xfId="0" applyNumberFormat="1" applyFont="1" applyFill="1" applyBorder="1" applyProtection="1"/>
    <xf numFmtId="0" fontId="5" fillId="4" borderId="12" xfId="0" applyFont="1" applyFill="1" applyBorder="1" applyAlignment="1" applyProtection="1"/>
    <xf numFmtId="0" fontId="6" fillId="4" borderId="12" xfId="0" applyFont="1" applyFill="1" applyBorder="1" applyAlignment="1" applyProtection="1">
      <alignment horizontal="center"/>
    </xf>
    <xf numFmtId="0" fontId="6" fillId="4" borderId="17" xfId="0" applyFont="1" applyFill="1" applyBorder="1" applyAlignment="1" applyProtection="1">
      <alignment horizontal="center"/>
    </xf>
    <xf numFmtId="0" fontId="3" fillId="4" borderId="23" xfId="0" applyFont="1" applyFill="1" applyBorder="1" applyAlignment="1" applyProtection="1"/>
    <xf numFmtId="0" fontId="6" fillId="4" borderId="23" xfId="0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center"/>
    </xf>
    <xf numFmtId="0" fontId="3" fillId="4" borderId="22" xfId="0" applyFont="1" applyFill="1" applyBorder="1" applyAlignment="1" applyProtection="1"/>
    <xf numFmtId="0" fontId="3" fillId="4" borderId="12" xfId="0" applyFont="1" applyFill="1" applyBorder="1" applyProtection="1"/>
    <xf numFmtId="0" fontId="5" fillId="4" borderId="2" xfId="0" applyFont="1" applyFill="1" applyBorder="1" applyProtection="1"/>
    <xf numFmtId="0" fontId="6" fillId="4" borderId="2" xfId="0" applyFont="1" applyFill="1" applyBorder="1" applyProtection="1"/>
    <xf numFmtId="164" fontId="6" fillId="4" borderId="21" xfId="2" applyNumberFormat="1" applyFont="1" applyFill="1" applyBorder="1" applyAlignment="1" applyProtection="1">
      <alignment horizontal="center"/>
    </xf>
    <xf numFmtId="164" fontId="6" fillId="4" borderId="7" xfId="2" applyNumberFormat="1" applyFont="1" applyFill="1" applyBorder="1" applyAlignment="1" applyProtection="1">
      <alignment horizontal="center"/>
    </xf>
    <xf numFmtId="164" fontId="6" fillId="4" borderId="3" xfId="2" applyNumberFormat="1" applyFont="1" applyFill="1" applyBorder="1" applyAlignment="1" applyProtection="1">
      <alignment horizontal="center"/>
    </xf>
    <xf numFmtId="164" fontId="8" fillId="4" borderId="3" xfId="2" applyNumberFormat="1" applyFont="1" applyFill="1" applyBorder="1" applyAlignment="1" applyProtection="1">
      <alignment horizontal="center"/>
    </xf>
    <xf numFmtId="0" fontId="5" fillId="5" borderId="2" xfId="0" applyFont="1" applyFill="1" applyBorder="1" applyProtection="1"/>
    <xf numFmtId="0" fontId="6" fillId="5" borderId="2" xfId="0" applyFont="1" applyFill="1" applyBorder="1" applyAlignment="1" applyProtection="1">
      <alignment horizontal="center"/>
    </xf>
    <xf numFmtId="10" fontId="12" fillId="5" borderId="3" xfId="0" applyNumberFormat="1" applyFont="1" applyFill="1" applyBorder="1" applyAlignment="1" applyProtection="1">
      <alignment horizontal="center"/>
    </xf>
    <xf numFmtId="0" fontId="5" fillId="4" borderId="15" xfId="0" applyFont="1" applyFill="1" applyBorder="1" applyProtection="1"/>
    <xf numFmtId="10" fontId="8" fillId="4" borderId="17" xfId="2" applyNumberFormat="1" applyFont="1" applyFill="1" applyBorder="1" applyProtection="1"/>
    <xf numFmtId="0" fontId="5" fillId="4" borderId="18" xfId="0" applyFont="1" applyFill="1" applyBorder="1" applyProtection="1"/>
    <xf numFmtId="0" fontId="7" fillId="4" borderId="0" xfId="0" applyFont="1" applyFill="1" applyBorder="1" applyProtection="1"/>
    <xf numFmtId="10" fontId="8" fillId="4" borderId="19" xfId="2" applyNumberFormat="1" applyFont="1" applyFill="1" applyBorder="1" applyProtection="1"/>
    <xf numFmtId="10" fontId="5" fillId="4" borderId="19" xfId="2" applyNumberFormat="1" applyFont="1" applyFill="1" applyBorder="1" applyProtection="1"/>
    <xf numFmtId="0" fontId="6" fillId="0" borderId="0" xfId="0" applyFont="1" applyProtection="1"/>
    <xf numFmtId="0" fontId="5" fillId="4" borderId="13" xfId="0" applyFont="1" applyFill="1" applyBorder="1" applyProtection="1"/>
    <xf numFmtId="0" fontId="6" fillId="4" borderId="20" xfId="0" applyFont="1" applyFill="1" applyBorder="1" applyProtection="1"/>
    <xf numFmtId="10" fontId="8" fillId="4" borderId="14" xfId="2" applyNumberFormat="1" applyFont="1" applyFill="1" applyBorder="1" applyProtection="1"/>
    <xf numFmtId="0" fontId="9" fillId="5" borderId="2" xfId="0" applyFont="1" applyFill="1" applyBorder="1" applyProtection="1"/>
    <xf numFmtId="10" fontId="9" fillId="5" borderId="3" xfId="0" applyNumberFormat="1" applyFont="1" applyFill="1" applyBorder="1" applyProtection="1"/>
    <xf numFmtId="0" fontId="5" fillId="4" borderId="15" xfId="0" applyFont="1" applyFill="1" applyBorder="1" applyAlignment="1" applyProtection="1">
      <alignment horizontal="center"/>
    </xf>
    <xf numFmtId="0" fontId="3" fillId="4" borderId="17" xfId="0" applyFont="1" applyFill="1" applyBorder="1" applyAlignment="1" applyProtection="1">
      <alignment horizontal="center"/>
    </xf>
    <xf numFmtId="0" fontId="3" fillId="4" borderId="13" xfId="0" applyFont="1" applyFill="1" applyBorder="1" applyAlignment="1" applyProtection="1">
      <alignment horizontal="center"/>
    </xf>
    <xf numFmtId="0" fontId="3" fillId="4" borderId="14" xfId="0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8576"/>
  <sheetViews>
    <sheetView tabSelected="1" zoomScale="85" zoomScaleNormal="85" workbookViewId="0">
      <selection activeCell="A2" sqref="A2"/>
    </sheetView>
  </sheetViews>
  <sheetFormatPr defaultRowHeight="15"/>
  <cols>
    <col min="1" max="1" width="16.42578125" style="4" customWidth="1"/>
    <col min="2" max="2" width="32.42578125" style="4" customWidth="1"/>
    <col min="3" max="6" width="9.140625" style="4"/>
    <col min="7" max="7" width="9.140625" style="34"/>
    <col min="8" max="8" width="11" style="34" customWidth="1"/>
    <col min="9" max="9" width="9.140625" style="34"/>
    <col min="10" max="10" width="0" style="34" hidden="1" customWidth="1"/>
    <col min="11" max="11" width="6.7109375" style="35" customWidth="1"/>
    <col min="12" max="12" width="19.28515625" style="36" bestFit="1" customWidth="1"/>
    <col min="13" max="13" width="7" style="34" customWidth="1"/>
    <col min="14" max="16384" width="9.140625" style="4"/>
  </cols>
  <sheetData>
    <row r="1" spans="1:13" ht="16.5">
      <c r="A1" s="1" t="s">
        <v>68</v>
      </c>
      <c r="B1" s="2" t="s">
        <v>70</v>
      </c>
      <c r="C1" s="3"/>
      <c r="F1" s="5"/>
    </row>
    <row r="2" spans="1:13" ht="15.75" thickBot="1">
      <c r="C2" s="6"/>
      <c r="F2" s="5"/>
    </row>
    <row r="3" spans="1:13" ht="15.75" thickBot="1">
      <c r="A3" s="7" t="s">
        <v>9</v>
      </c>
      <c r="B3" s="8" t="s">
        <v>11</v>
      </c>
      <c r="C3" s="9">
        <v>0.7</v>
      </c>
      <c r="D3" s="10" t="s">
        <v>62</v>
      </c>
      <c r="F3" s="11"/>
    </row>
    <row r="4" spans="1:13" ht="15.75" thickBot="1">
      <c r="A4" s="7" t="s">
        <v>9</v>
      </c>
      <c r="B4" s="8" t="s">
        <v>12</v>
      </c>
      <c r="C4" s="9">
        <v>0.3</v>
      </c>
      <c r="D4" s="10" t="s">
        <v>63</v>
      </c>
      <c r="F4" s="11"/>
    </row>
    <row r="5" spans="1:13" ht="15.75" thickBot="1">
      <c r="A5" s="7" t="s">
        <v>9</v>
      </c>
      <c r="B5" s="8" t="s">
        <v>10</v>
      </c>
      <c r="C5" s="12">
        <v>0.19</v>
      </c>
      <c r="D5" s="10" t="s">
        <v>64</v>
      </c>
      <c r="F5" s="11"/>
    </row>
    <row r="6" spans="1:13">
      <c r="C6" s="13"/>
      <c r="F6" s="5"/>
    </row>
    <row r="7" spans="1:13" ht="15.75" thickBot="1">
      <c r="C7" s="5"/>
    </row>
    <row r="8" spans="1:13" ht="15.75" thickBot="1">
      <c r="A8" s="7" t="s">
        <v>9</v>
      </c>
      <c r="B8" s="8" t="s">
        <v>0</v>
      </c>
      <c r="C8" s="14">
        <v>2.5000000000000001E-2</v>
      </c>
      <c r="D8" s="10" t="s">
        <v>13</v>
      </c>
    </row>
    <row r="9" spans="1:13" ht="15.75" thickBot="1">
      <c r="A9" s="7" t="s">
        <v>9</v>
      </c>
      <c r="B9" s="8" t="s">
        <v>1</v>
      </c>
      <c r="C9" s="14">
        <v>0.05</v>
      </c>
      <c r="D9" s="10" t="s">
        <v>65</v>
      </c>
    </row>
    <row r="10" spans="1:13" ht="15.75" thickBot="1">
      <c r="A10" s="15"/>
      <c r="B10" s="16"/>
      <c r="C10" s="17"/>
    </row>
    <row r="11" spans="1:13" ht="15.75" thickBot="1">
      <c r="A11" s="18"/>
      <c r="C11" s="19" t="s">
        <v>43</v>
      </c>
      <c r="I11" s="37"/>
      <c r="J11" s="38"/>
      <c r="K11" s="39"/>
      <c r="L11" s="40" t="s">
        <v>44</v>
      </c>
      <c r="M11" s="41"/>
    </row>
    <row r="12" spans="1:13" ht="15.75" thickBot="1">
      <c r="A12" s="7" t="s">
        <v>9</v>
      </c>
      <c r="B12" s="8" t="s">
        <v>16</v>
      </c>
      <c r="C12" s="20">
        <v>1.1665019989013672</v>
      </c>
      <c r="D12" s="10" t="s">
        <v>61</v>
      </c>
      <c r="I12" s="42"/>
      <c r="J12" s="43"/>
      <c r="K12" s="44" t="s">
        <v>58</v>
      </c>
      <c r="L12" s="45"/>
      <c r="M12" s="46"/>
    </row>
    <row r="13" spans="1:13" ht="15.75" thickBot="1">
      <c r="A13" s="19" t="s">
        <v>43</v>
      </c>
      <c r="B13" s="21" t="s">
        <v>45</v>
      </c>
      <c r="C13" s="22"/>
      <c r="D13" s="23"/>
      <c r="E13" s="23"/>
      <c r="F13" s="23"/>
      <c r="G13" s="47"/>
      <c r="H13" s="48"/>
      <c r="I13" s="42"/>
      <c r="J13" s="45">
        <v>13</v>
      </c>
      <c r="K13" s="49">
        <v>1.1665019989013672</v>
      </c>
      <c r="L13" s="50" t="s">
        <v>59</v>
      </c>
      <c r="M13" s="46"/>
    </row>
    <row r="14" spans="1:13" ht="15.75" thickBot="1">
      <c r="A14" s="15"/>
      <c r="B14" s="16"/>
      <c r="C14" s="24"/>
      <c r="D14" s="16"/>
      <c r="I14" s="42"/>
      <c r="J14" s="45">
        <v>19</v>
      </c>
      <c r="K14" s="49">
        <v>1.1986826099952061</v>
      </c>
      <c r="L14" s="50" t="s">
        <v>46</v>
      </c>
      <c r="M14" s="46"/>
    </row>
    <row r="15" spans="1:13" s="34" customFormat="1">
      <c r="A15" s="85" t="s">
        <v>7</v>
      </c>
      <c r="B15" s="40" t="s">
        <v>14</v>
      </c>
      <c r="C15" s="86">
        <f>C9</f>
        <v>0.05</v>
      </c>
      <c r="I15" s="42"/>
      <c r="J15" s="45">
        <v>13</v>
      </c>
      <c r="K15" s="49">
        <v>1.0812218831135676</v>
      </c>
      <c r="L15" s="50" t="s">
        <v>47</v>
      </c>
      <c r="M15" s="46"/>
    </row>
    <row r="16" spans="1:13" s="34" customFormat="1">
      <c r="A16" s="87"/>
      <c r="B16" s="88"/>
      <c r="C16" s="89"/>
      <c r="I16" s="42"/>
      <c r="J16" s="45">
        <v>10</v>
      </c>
      <c r="K16" s="49">
        <v>1.6736279606819153</v>
      </c>
      <c r="L16" s="50" t="s">
        <v>48</v>
      </c>
      <c r="M16" s="46"/>
    </row>
    <row r="17" spans="1:13" s="34" customFormat="1">
      <c r="A17" s="87" t="s">
        <v>7</v>
      </c>
      <c r="B17" s="60" t="s">
        <v>15</v>
      </c>
      <c r="C17" s="90">
        <f>C12*C15</f>
        <v>5.8325099945068362E-2</v>
      </c>
      <c r="D17" s="91" t="s">
        <v>17</v>
      </c>
      <c r="I17" s="42"/>
      <c r="J17" s="45">
        <v>3</v>
      </c>
      <c r="K17" s="49">
        <v>1.131273368994395</v>
      </c>
      <c r="L17" s="50" t="s">
        <v>49</v>
      </c>
      <c r="M17" s="46"/>
    </row>
    <row r="18" spans="1:13" s="34" customFormat="1" ht="15.75" thickBot="1">
      <c r="A18" s="92" t="s">
        <v>7</v>
      </c>
      <c r="B18" s="93" t="s">
        <v>0</v>
      </c>
      <c r="C18" s="94">
        <f>C8</f>
        <v>2.5000000000000001E-2</v>
      </c>
      <c r="I18" s="42"/>
      <c r="J18" s="45">
        <v>14</v>
      </c>
      <c r="K18" s="49">
        <v>1.3077725725514548</v>
      </c>
      <c r="L18" s="50" t="s">
        <v>50</v>
      </c>
      <c r="M18" s="46"/>
    </row>
    <row r="19" spans="1:13" s="34" customFormat="1" ht="16.5" thickBot="1">
      <c r="A19" s="82" t="s">
        <v>7</v>
      </c>
      <c r="B19" s="95" t="s">
        <v>20</v>
      </c>
      <c r="C19" s="96">
        <f>C18+C17</f>
        <v>8.332509994506837E-2</v>
      </c>
      <c r="D19" s="91" t="s">
        <v>6</v>
      </c>
      <c r="I19" s="42"/>
      <c r="J19" s="45">
        <v>7</v>
      </c>
      <c r="K19" s="49">
        <v>2.0741093329020908</v>
      </c>
      <c r="L19" s="50" t="s">
        <v>51</v>
      </c>
      <c r="M19" s="46"/>
    </row>
    <row r="20" spans="1:13" ht="16.5" thickBot="1">
      <c r="A20" s="25"/>
      <c r="B20" s="26"/>
      <c r="C20" s="26"/>
      <c r="I20" s="42"/>
      <c r="J20" s="45">
        <v>15</v>
      </c>
      <c r="K20" s="49">
        <v>1.3759723345438639</v>
      </c>
      <c r="L20" s="50" t="s">
        <v>52</v>
      </c>
      <c r="M20" s="46"/>
    </row>
    <row r="21" spans="1:13" ht="16.5" thickBot="1">
      <c r="A21" s="7" t="s">
        <v>9</v>
      </c>
      <c r="B21" s="27" t="s">
        <v>18</v>
      </c>
      <c r="C21" s="28">
        <v>6.25E-2</v>
      </c>
      <c r="D21" s="10" t="s">
        <v>60</v>
      </c>
      <c r="F21" s="10"/>
      <c r="I21" s="42"/>
      <c r="J21" s="45">
        <v>5</v>
      </c>
      <c r="K21" s="49">
        <v>1.0905902266502381</v>
      </c>
      <c r="L21" s="50" t="s">
        <v>53</v>
      </c>
      <c r="M21" s="46"/>
    </row>
    <row r="22" spans="1:13">
      <c r="I22" s="42"/>
      <c r="J22" s="45">
        <v>5</v>
      </c>
      <c r="K22" s="49">
        <v>1.1479735016822814</v>
      </c>
      <c r="L22" s="50" t="s">
        <v>54</v>
      </c>
      <c r="M22" s="46"/>
    </row>
    <row r="23" spans="1:13" ht="15.75" thickBot="1">
      <c r="I23" s="42"/>
      <c r="J23" s="45">
        <v>7</v>
      </c>
      <c r="K23" s="49">
        <v>1.330279222556523</v>
      </c>
      <c r="L23" s="50" t="s">
        <v>55</v>
      </c>
      <c r="M23" s="46"/>
    </row>
    <row r="24" spans="1:13" s="34" customFormat="1" ht="15.75" thickBot="1">
      <c r="A24" s="68"/>
      <c r="B24" s="97" t="s">
        <v>8</v>
      </c>
      <c r="C24" s="98"/>
      <c r="D24" s="69" t="s">
        <v>19</v>
      </c>
      <c r="E24" s="70" t="s">
        <v>3</v>
      </c>
      <c r="I24" s="51"/>
      <c r="J24" s="52">
        <f>SUM(J13:J23)</f>
        <v>111</v>
      </c>
      <c r="K24" s="53">
        <v>1.3172612429423767</v>
      </c>
      <c r="L24" s="54" t="s">
        <v>56</v>
      </c>
      <c r="M24" s="55"/>
    </row>
    <row r="25" spans="1:13" s="34" customFormat="1" ht="15.75" thickBot="1">
      <c r="A25" s="71"/>
      <c r="B25" s="99"/>
      <c r="C25" s="100"/>
      <c r="D25" s="72" t="s">
        <v>4</v>
      </c>
      <c r="E25" s="73" t="s">
        <v>5</v>
      </c>
      <c r="K25" s="35"/>
      <c r="L25" s="36"/>
    </row>
    <row r="26" spans="1:13" s="34" customFormat="1" ht="15.75" thickBot="1">
      <c r="A26" s="74"/>
      <c r="B26" s="42"/>
      <c r="C26" s="50"/>
      <c r="D26" s="75"/>
      <c r="E26" s="41"/>
      <c r="K26" s="35"/>
      <c r="L26" s="36"/>
    </row>
    <row r="27" spans="1:13" s="34" customFormat="1" ht="15.75" thickBot="1">
      <c r="A27" s="76" t="s">
        <v>7</v>
      </c>
      <c r="B27" s="77" t="s">
        <v>22</v>
      </c>
      <c r="C27" s="78">
        <f>(1-C5)*C21</f>
        <v>5.0625000000000003E-2</v>
      </c>
      <c r="D27" s="79">
        <f>C3</f>
        <v>0.7</v>
      </c>
      <c r="E27" s="80">
        <f>C27*D27</f>
        <v>3.5437499999999997E-2</v>
      </c>
      <c r="K27" s="35"/>
      <c r="L27" s="36"/>
    </row>
    <row r="28" spans="1:13" s="34" customFormat="1" ht="15.75" thickBot="1">
      <c r="A28" s="76" t="s">
        <v>7</v>
      </c>
      <c r="B28" s="77" t="s">
        <v>2</v>
      </c>
      <c r="C28" s="78">
        <f>C19</f>
        <v>8.332509994506837E-2</v>
      </c>
      <c r="D28" s="79">
        <f>C4</f>
        <v>0.3</v>
      </c>
      <c r="E28" s="81">
        <f>C28*D28</f>
        <v>2.4997529983520509E-2</v>
      </c>
      <c r="K28" s="35"/>
      <c r="L28" s="36"/>
    </row>
    <row r="29" spans="1:13" s="34" customFormat="1" ht="17.25" thickBot="1">
      <c r="A29" s="82" t="s">
        <v>7</v>
      </c>
      <c r="B29" s="101" t="s">
        <v>21</v>
      </c>
      <c r="C29" s="102"/>
      <c r="D29" s="83"/>
      <c r="E29" s="84">
        <f>E27+E28</f>
        <v>6.0435029983520502E-2</v>
      </c>
      <c r="K29" s="35"/>
      <c r="L29" s="36"/>
    </row>
    <row r="31" spans="1:13" ht="15.75" thickBot="1">
      <c r="D31" s="19" t="s">
        <v>43</v>
      </c>
      <c r="E31" s="19" t="s">
        <v>43</v>
      </c>
      <c r="G31" s="56" t="s">
        <v>24</v>
      </c>
      <c r="H31" s="57"/>
      <c r="I31" s="58">
        <v>-5.0000000000000001E-3</v>
      </c>
    </row>
    <row r="32" spans="1:13" ht="15.75" thickBot="1">
      <c r="A32" s="29" t="s">
        <v>23</v>
      </c>
      <c r="B32" s="30" t="s">
        <v>69</v>
      </c>
      <c r="C32" s="31"/>
      <c r="D32" s="32" t="s">
        <v>26</v>
      </c>
      <c r="E32" s="33">
        <v>1E-3</v>
      </c>
      <c r="G32" s="59" t="s">
        <v>25</v>
      </c>
      <c r="H32" s="60"/>
      <c r="I32" s="61">
        <v>-2.5000000000000001E-3</v>
      </c>
    </row>
    <row r="33" spans="1:12">
      <c r="G33" s="59" t="s">
        <v>66</v>
      </c>
      <c r="H33" s="60"/>
      <c r="I33" s="61">
        <v>-1E-3</v>
      </c>
    </row>
    <row r="34" spans="1:12">
      <c r="G34" s="59" t="s">
        <v>26</v>
      </c>
      <c r="H34" s="60"/>
      <c r="I34" s="61">
        <v>1E-3</v>
      </c>
    </row>
    <row r="35" spans="1:12">
      <c r="G35" s="59" t="s">
        <v>67</v>
      </c>
      <c r="H35" s="60"/>
      <c r="I35" s="61">
        <v>2.5000000000000001E-3</v>
      </c>
    </row>
    <row r="36" spans="1:12">
      <c r="G36" s="59" t="s">
        <v>27</v>
      </c>
      <c r="H36" s="60"/>
      <c r="I36" s="61">
        <v>5.0000000000000001E-3</v>
      </c>
    </row>
    <row r="37" spans="1:12">
      <c r="G37" s="62" t="s">
        <v>28</v>
      </c>
      <c r="H37" s="63"/>
      <c r="I37" s="64">
        <v>0.01</v>
      </c>
    </row>
    <row r="38" spans="1:12" s="34" customFormat="1" ht="15.75" thickBot="1">
      <c r="K38" s="35"/>
      <c r="L38" s="36"/>
    </row>
    <row r="39" spans="1:12" s="34" customFormat="1" ht="17.25" thickBot="1">
      <c r="A39" s="65" t="s">
        <v>42</v>
      </c>
      <c r="B39" s="66" t="s">
        <v>41</v>
      </c>
      <c r="C39" s="66"/>
      <c r="D39" s="66"/>
      <c r="E39" s="67">
        <f>E29+E32</f>
        <v>6.1435029983520503E-2</v>
      </c>
      <c r="K39" s="35"/>
      <c r="L39" s="36"/>
    </row>
    <row r="45" spans="1:12">
      <c r="A45" s="4" t="s">
        <v>57</v>
      </c>
    </row>
    <row r="46" spans="1:12" hidden="1">
      <c r="A46" s="4">
        <v>13</v>
      </c>
      <c r="C46" s="4">
        <v>1.1665019989013672</v>
      </c>
      <c r="E46" s="4" t="s">
        <v>29</v>
      </c>
    </row>
    <row r="47" spans="1:12" hidden="1">
      <c r="A47" s="4">
        <v>19</v>
      </c>
      <c r="C47" s="4">
        <v>1.1986826099952061</v>
      </c>
      <c r="E47" s="4" t="s">
        <v>30</v>
      </c>
    </row>
    <row r="48" spans="1:12" hidden="1">
      <c r="A48" s="4">
        <v>13</v>
      </c>
      <c r="C48" s="4">
        <v>1.0812218831135676</v>
      </c>
      <c r="E48" s="4" t="s">
        <v>31</v>
      </c>
    </row>
    <row r="49" spans="1:5" hidden="1">
      <c r="A49" s="4">
        <v>10</v>
      </c>
      <c r="C49" s="4">
        <v>1.6736279606819153</v>
      </c>
      <c r="E49" s="4" t="s">
        <v>32</v>
      </c>
    </row>
    <row r="50" spans="1:5" hidden="1">
      <c r="A50" s="4">
        <v>3</v>
      </c>
      <c r="C50" s="4">
        <v>1.131273368994395</v>
      </c>
      <c r="E50" s="4" t="s">
        <v>33</v>
      </c>
    </row>
    <row r="51" spans="1:5" hidden="1">
      <c r="A51" s="4">
        <v>14</v>
      </c>
      <c r="C51" s="4">
        <v>1.3077725725514548</v>
      </c>
      <c r="E51" s="4" t="s">
        <v>34</v>
      </c>
    </row>
    <row r="52" spans="1:5" hidden="1">
      <c r="A52" s="4">
        <v>7</v>
      </c>
      <c r="C52" s="4">
        <v>2.0741093329020908</v>
      </c>
      <c r="E52" s="4" t="s">
        <v>35</v>
      </c>
    </row>
    <row r="53" spans="1:5" hidden="1">
      <c r="A53" s="4">
        <v>15</v>
      </c>
      <c r="C53" s="4">
        <v>1.3759723345438639</v>
      </c>
      <c r="E53" s="4" t="s">
        <v>36</v>
      </c>
    </row>
    <row r="54" spans="1:5" hidden="1">
      <c r="A54" s="4">
        <v>5</v>
      </c>
      <c r="C54" s="4">
        <v>1.0905902266502381</v>
      </c>
      <c r="E54" s="4" t="s">
        <v>37</v>
      </c>
    </row>
    <row r="55" spans="1:5" hidden="1">
      <c r="A55" s="4">
        <v>5</v>
      </c>
      <c r="C55" s="4">
        <v>1.1479735016822814</v>
      </c>
      <c r="E55" s="4" t="s">
        <v>38</v>
      </c>
    </row>
    <row r="56" spans="1:5" hidden="1">
      <c r="A56" s="4">
        <v>7</v>
      </c>
      <c r="C56" s="4">
        <v>1.330279222556523</v>
      </c>
      <c r="E56" s="4" t="s">
        <v>39</v>
      </c>
    </row>
    <row r="57" spans="1:5" hidden="1">
      <c r="A57" s="4">
        <v>111</v>
      </c>
      <c r="C57" s="4">
        <v>1.3172612429423767</v>
      </c>
      <c r="E57" s="4" t="s">
        <v>40</v>
      </c>
    </row>
    <row r="1048576" spans="1:1">
      <c r="A1048576" s="4" t="s">
        <v>57</v>
      </c>
    </row>
  </sheetData>
  <sheetProtection password="C6B2" sheet="1" objects="1" scenarios="1" selectLockedCells="1"/>
  <mergeCells count="2">
    <mergeCell ref="B24:C25"/>
    <mergeCell ref="B29:C29"/>
  </mergeCells>
  <dataValidations count="4">
    <dataValidation type="list" allowBlank="1" showInputMessage="1" showErrorMessage="1" sqref="E32">
      <formula1>$I$31:$I$37</formula1>
    </dataValidation>
    <dataValidation type="list" allowBlank="1" showInputMessage="1" showErrorMessage="1" sqref="D32">
      <formula1>$G$31:$G$37</formula1>
    </dataValidation>
    <dataValidation type="list" allowBlank="1" showInputMessage="1" showErrorMessage="1" sqref="C12">
      <formula1>$K$13:$K$24</formula1>
    </dataValidation>
    <dataValidation type="list" allowBlank="1" showInputMessage="1" showErrorMessage="1" sqref="B13">
      <formula1>$L$13:$L$24</formula1>
    </dataValidation>
  </dataValidations>
  <printOptions horizontalCentered="1"/>
  <pageMargins left="0.25" right="0.25" top="0.5" bottom="0.2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Property</vt:lpstr>
      <vt:lpstr>Property!Print_Area</vt:lpstr>
    </vt:vector>
  </TitlesOfParts>
  <Company>M&amp;T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Liu-Yue (Louie) Lam</dc:creator>
  <cp:lastModifiedBy>Warrior</cp:lastModifiedBy>
  <cp:lastPrinted>2009-11-10T14:26:18Z</cp:lastPrinted>
  <dcterms:created xsi:type="dcterms:W3CDTF">2009-07-08T15:33:18Z</dcterms:created>
  <dcterms:modified xsi:type="dcterms:W3CDTF">2010-10-07T06:57:01Z</dcterms:modified>
</cp:coreProperties>
</file>